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tup" sheetId="1" state="visible" r:id="rId1"/>
    <sheet name="Monthly" sheetId="2" state="visible" r:id="rId2"/>
    <sheet name="Annual" sheetId="3" state="visible" r:id="rId3"/>
    <sheet name="How to use" sheetId="4" state="visible" r:id="rId4"/>
  </sheets>
  <definedNames>
    <definedName name="_xlnm._FilterDatabase" localSheetId="1" hidden="1">'Monthly'!$A$5:$Q$5</definedName>
    <definedName name="_xlnm.Print_Titles" localSheetId="1">'Monthly'!$1:$5</definedName>
  </definedNames>
  <calcPr calcId="124519" calcMode="auto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name val="Calibri"/>
      <b val="1"/>
      <color rgb="001A1916"/>
      <sz val="16"/>
    </font>
    <font>
      <name val="Calibri"/>
      <b val="1"/>
      <color rgb="005C3D00"/>
      <sz val="11"/>
    </font>
    <font>
      <name val="Calibri"/>
      <b val="1"/>
      <color rgb="001A1916"/>
      <sz val="11"/>
    </font>
    <font>
      <name val="Calibri"/>
      <color rgb="001A1916"/>
      <sz val="11"/>
    </font>
    <font>
      <name val="Calibri"/>
      <i val="1"/>
      <color rgb="005C574E"/>
      <sz val="10"/>
    </font>
    <font>
      <name val="Calibri"/>
      <b val="1"/>
      <color rgb="00F7F3EA"/>
      <sz val="10"/>
    </font>
    <font>
      <name val="Calibri"/>
      <b val="1"/>
      <color rgb="00F7F3EA"/>
      <sz val="11"/>
    </font>
    <font>
      <name val="Calibri"/>
      <i val="1"/>
      <color rgb="001A1916"/>
      <sz val="11"/>
    </font>
  </fonts>
  <fills count="10">
    <fill>
      <patternFill/>
    </fill>
    <fill>
      <patternFill patternType="gray125"/>
    </fill>
    <fill>
      <patternFill patternType="solid">
        <fgColor rgb="00F4D48A"/>
      </patternFill>
    </fill>
    <fill>
      <patternFill patternType="solid">
        <fgColor rgb="00FFF3C4"/>
      </patternFill>
    </fill>
    <fill>
      <patternFill patternType="solid">
        <fgColor rgb="00E8EEE9"/>
      </patternFill>
    </fill>
    <fill>
      <patternFill patternType="solid">
        <fgColor rgb="001F3D32"/>
      </patternFill>
    </fill>
    <fill>
      <patternFill patternType="solid">
        <fgColor rgb="004A2C1A"/>
      </patternFill>
    </fill>
    <fill>
      <patternFill patternType="solid">
        <fgColor rgb="001A2A3A"/>
      </patternFill>
    </fill>
    <fill>
      <patternFill patternType="solid">
        <fgColor rgb="00FFFFFF"/>
      </patternFill>
    </fill>
    <fill>
      <patternFill patternType="solid">
        <fgColor rgb="00DCE6DF"/>
      </patternFill>
    </fill>
  </fills>
  <borders count="3">
    <border>
      <left/>
      <right/>
      <top/>
      <bottom/>
      <diagonal/>
    </border>
    <border>
      <left style="thin">
        <color rgb="00C8C2B4"/>
      </left>
      <right style="thin">
        <color rgb="00C8C2B4"/>
      </right>
      <top style="thin">
        <color rgb="00C8C2B4"/>
      </top>
      <bottom style="thin">
        <color rgb="00C8C2B4"/>
      </bottom>
    </border>
    <border>
      <left style="thin">
        <color rgb="00C8C2B4"/>
      </left>
      <right style="thin">
        <color rgb="00C8C2B4"/>
      </right>
      <top style="thin">
        <color rgb="00C8C2B4"/>
      </top>
      <bottom style="medium">
        <color rgb="001A1916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2" borderId="0" pivotButton="0" quotePrefix="0" xfId="0"/>
    <xf numFmtId="0" fontId="3" fillId="0" borderId="0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left" vertical="center" wrapText="1"/>
    </xf>
    <xf numFmtId="0" fontId="5" fillId="0" borderId="0" pivotButton="0" quotePrefix="0" xfId="0"/>
    <xf numFmtId="1" fontId="4" fillId="3" borderId="1" applyAlignment="1" pivotButton="0" quotePrefix="0" xfId="0">
      <alignment horizontal="right" vertical="center"/>
    </xf>
    <xf numFmtId="9" fontId="4" fillId="3" borderId="1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wrapText="1"/>
    </xf>
    <xf numFmtId="164" fontId="4" fillId="3" borderId="1" applyAlignment="1" pivotButton="0" quotePrefix="0" xfId="0">
      <alignment horizontal="right" vertical="center"/>
    </xf>
    <xf numFmtId="0" fontId="3" fillId="0" borderId="0" pivotButton="0" quotePrefix="0" xfId="0"/>
    <xf numFmtId="0" fontId="4" fillId="4" borderId="1" applyAlignment="1" pivotButton="0" quotePrefix="0" xfId="0">
      <alignment horizontal="left" vertical="center" wrapText="1"/>
    </xf>
    <xf numFmtId="0" fontId="0" fillId="5" borderId="0" pivotButton="0" quotePrefix="0" xfId="0"/>
    <xf numFmtId="0" fontId="6" fillId="5" borderId="0" applyAlignment="1" pivotButton="0" quotePrefix="0" xfId="0">
      <alignment horizontal="center" vertical="center" wrapText="1"/>
    </xf>
    <xf numFmtId="0" fontId="6" fillId="6" borderId="0" applyAlignment="1" pivotButton="0" quotePrefix="0" xfId="0">
      <alignment horizontal="center" vertical="center" wrapText="1"/>
    </xf>
    <xf numFmtId="0" fontId="6" fillId="7" borderId="0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right" vertical="center"/>
    </xf>
    <xf numFmtId="0" fontId="3" fillId="9" borderId="2" applyAlignment="1" pivotButton="0" quotePrefix="0" xfId="0">
      <alignment horizontal="left" vertical="center" wrapText="1"/>
    </xf>
    <xf numFmtId="164" fontId="3" fillId="9" borderId="2" applyAlignment="1" pivotButton="0" quotePrefix="0" xfId="0">
      <alignment horizontal="right" vertical="center"/>
    </xf>
    <xf numFmtId="0" fontId="4" fillId="4" borderId="1" pivotButton="0" quotePrefix="0" xfId="0"/>
    <xf numFmtId="1" fontId="4" fillId="4" borderId="1" applyAlignment="1" pivotButton="0" quotePrefix="0" xfId="0">
      <alignment horizontal="right" vertical="center"/>
    </xf>
    <xf numFmtId="9" fontId="4" fillId="4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8" fillId="0" borderId="0" pivotButton="0" quotePrefix="0" xfId="0"/>
    <xf numFmtId="0" fontId="4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3D32"/>
    <outlinePr summaryBelow="1" summaryRight="1"/>
    <pageSetUpPr fitToPage="1"/>
  </sheetPr>
  <dimension ref="A1:C1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28" customWidth="1" min="2" max="2"/>
    <col width="78" customWidth="1" min="3" max="3"/>
  </cols>
  <sheetData>
    <row r="1" ht="24" customHeight="1">
      <c r="A1" s="1" t="inlineStr">
        <is>
          <t>Solopreneur P&amp;L + Tax Set-Aside</t>
        </is>
      </c>
    </row>
    <row r="2" ht="32" customHeight="1">
      <c r="A2" s="2" t="inlineStr">
        <is>
          <t>EXAMPLE workbook — yellow cells are inputs. Replace them with your numbers. Green-gray cells are formulas. Do not type over formulas.</t>
        </is>
      </c>
      <c r="B2" s="3" t="n"/>
      <c r="C2" s="3" t="n"/>
    </row>
    <row r="4">
      <c r="A4" s="4" t="inlineStr">
        <is>
          <t>Business name</t>
        </is>
      </c>
      <c r="B4" s="5" t="inlineStr">
        <is>
          <t>Reed Studio (EXAMPLE)</t>
        </is>
      </c>
      <c r="C4" s="6" t="inlineStr">
        <is>
          <t>Text. Shown on Annual.</t>
        </is>
      </c>
    </row>
    <row r="5">
      <c r="A5" s="4" t="inlineStr">
        <is>
          <t>Year</t>
        </is>
      </c>
      <c r="B5" s="7" t="n">
        <v>2026</v>
      </c>
      <c r="C5" s="6" t="inlineStr">
        <is>
          <t>Number. Default 2026.</t>
        </is>
      </c>
    </row>
    <row r="6" ht="36" customHeight="1">
      <c r="A6" s="4" t="inlineStr">
        <is>
          <t>Tax / set-aside %</t>
        </is>
      </c>
      <c r="B6" s="8" t="n">
        <v>0.3</v>
      </c>
      <c r="C6" s="9" t="inlineStr">
        <is>
          <t>One cell. Enter a decimal (0.30 = 30%). Monthly set-aside and Annual follow this cell. This is a set-aside planner, not a filing rate.</t>
        </is>
      </c>
    </row>
    <row r="8" ht="32" customHeight="1">
      <c r="A8" s="4" t="inlineStr">
        <is>
          <t>Owner pay target / month</t>
        </is>
      </c>
      <c r="B8" s="10" t="n">
        <v>4000</v>
      </c>
      <c r="C8" s="9" t="inlineStr">
        <is>
          <t>Optional. Used for Owner pay vs target on Monthly. Leave blank to hide the variance.</t>
        </is>
      </c>
    </row>
    <row r="10" ht="36" customHeight="1">
      <c r="A10" s="4" t="inlineStr">
        <is>
          <t>Starting cash</t>
        </is>
      </c>
      <c r="B10" s="10" t="n">
        <v>8500</v>
      </c>
      <c r="C10" s="9" t="inlineStr">
        <is>
          <t>Optional. Annual shows starting cash + profit after set-aside as a rough ending-cash estimate. Not a bank reconciliation.</t>
        </is>
      </c>
    </row>
    <row r="12">
      <c r="A12" s="11" t="inlineStr">
        <is>
          <t>Color key</t>
        </is>
      </c>
      <c r="B12" s="5" t="inlineStr">
        <is>
          <t>Type here (input)</t>
        </is>
      </c>
    </row>
    <row r="13">
      <c r="A13" t="inlineStr"/>
      <c r="B13" s="12" t="inlineStr">
        <is>
          <t>Computed (formula)</t>
        </is>
      </c>
    </row>
    <row r="15" ht="20" customHeight="1">
      <c r="A15" s="6" t="inlineStr">
        <is>
          <t>Not tax, legal, or accounting advice. Built by an AI agent working for Jeremy Reed.</t>
        </is>
      </c>
    </row>
  </sheetData>
  <mergeCells count="3">
    <mergeCell ref="A1:C1"/>
    <mergeCell ref="A2:C2"/>
    <mergeCell ref="A15:C15"/>
  </mergeCells>
  <pageMargins left="0.5" right="0.5" top="0.6" bottom="0.6" header="0.5" footer="0.5"/>
  <pageSetup orientation="portrait" paperSize="1" fitToHeight="1" fitToWidth="1"/>
</worksheet>
</file>

<file path=xl/worksheets/sheet2.xml><?xml version="1.0" encoding="utf-8"?>
<worksheet xmlns="http://schemas.openxmlformats.org/spreadsheetml/2006/main">
  <sheetPr>
    <tabColor rgb="004A2C1A"/>
    <outlinePr summaryBelow="1" summaryRight="1"/>
    <pageSetUpPr fitToPage="1"/>
  </sheetPr>
  <dimension ref="A1:Q20"/>
  <sheetViews>
    <sheetView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3" customWidth="1" min="2" max="2"/>
    <col width="12" customWidth="1" min="3" max="3"/>
    <col width="13" customWidth="1" min="4" max="4"/>
    <col width="14" customWidth="1" min="5" max="5"/>
    <col width="12" customWidth="1" min="6" max="6"/>
    <col width="13" customWidth="1" min="7" max="7"/>
    <col width="16" customWidth="1" min="8" max="8"/>
    <col width="10" customWidth="1" min="9" max="9"/>
    <col width="13" customWidth="1" min="10" max="10"/>
    <col width="16" customWidth="1" min="11" max="11"/>
    <col width="14" customWidth="1" min="12" max="12"/>
    <col width="15" customWidth="1" min="13" max="13"/>
    <col width="20" customWidth="1" min="14" max="14"/>
    <col width="15" customWidth="1" min="15" max="15"/>
    <col width="20" customWidth="1" min="16" max="16"/>
    <col width="18" customWidth="1" min="17" max="17"/>
  </cols>
  <sheetData>
    <row r="1" ht="22" customHeight="1">
      <c r="A1" s="1" t="inlineStr">
        <is>
          <t>Monthly P&amp;L  —  EXAMPLE year (replace yellow cells)</t>
        </is>
      </c>
    </row>
    <row r="2" ht="28" customHeight="1">
      <c r="A2" s="2" t="inlineStr">
        <is>
          <t>Empty revenue or expense cells count as 0. Do not type in green-gray columns (those are SUM / IF / ROUND formulas). Tax rate and owner-pay target live on Setup.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</row>
    <row r="4" ht="20" customHeight="1">
      <c r="A4" s="13" t="inlineStr"/>
      <c r="B4" s="14" t="inlineStr">
        <is>
          <t>REVENUE — type amounts; blank = 0</t>
        </is>
      </c>
      <c r="C4" s="14" t="n"/>
      <c r="D4" s="14" t="n"/>
      <c r="E4" s="14" t="n"/>
      <c r="F4" s="15" t="inlineStr">
        <is>
          <t>EXPENSES — type amounts; blank = 0</t>
        </is>
      </c>
      <c r="G4" s="15" t="n"/>
      <c r="H4" s="15" t="n"/>
      <c r="I4" s="15" t="n"/>
      <c r="J4" s="15" t="n"/>
      <c r="K4" s="15" t="n"/>
      <c r="L4" s="15" t="n"/>
      <c r="M4" s="15" t="n"/>
      <c r="N4" s="16" t="inlineStr">
        <is>
          <t>COMPUTED — formulas (do not edit)</t>
        </is>
      </c>
      <c r="O4" s="16" t="n"/>
      <c r="P4" s="16" t="n"/>
      <c r="Q4" s="16" t="n"/>
    </row>
    <row r="5" ht="30" customHeight="1">
      <c r="A5" s="17" t="inlineStr">
        <is>
          <t>Month</t>
        </is>
      </c>
      <c r="B5" s="17" t="inlineStr">
        <is>
          <t>Client work</t>
        </is>
      </c>
      <c r="C5" s="17" t="inlineStr">
        <is>
          <t>Products</t>
        </is>
      </c>
      <c r="D5" s="17" t="inlineStr">
        <is>
          <t>Other income</t>
        </is>
      </c>
      <c r="E5" s="17" t="inlineStr">
        <is>
          <t>Total revenue</t>
        </is>
      </c>
      <c r="F5" s="17" t="inlineStr">
        <is>
          <t>Software</t>
        </is>
      </c>
      <c r="G5" s="17" t="inlineStr">
        <is>
          <t>Contractor</t>
        </is>
      </c>
      <c r="H5" s="17" t="inlineStr">
        <is>
          <t>Contractor 1099</t>
        </is>
      </c>
      <c r="I5" s="17" t="inlineStr">
        <is>
          <t>Ads</t>
        </is>
      </c>
      <c r="J5" s="17" t="inlineStr">
        <is>
          <t>Office/rent</t>
        </is>
      </c>
      <c r="K5" s="17" t="inlineStr">
        <is>
          <t>Health/insurance</t>
        </is>
      </c>
      <c r="L5" s="17" t="inlineStr">
        <is>
          <t>Other expense</t>
        </is>
      </c>
      <c r="M5" s="17" t="inlineStr">
        <is>
          <t>Total expenses</t>
        </is>
      </c>
      <c r="N5" s="17" t="inlineStr">
        <is>
          <t>Profit before set-aside</t>
        </is>
      </c>
      <c r="O5" s="17" t="inlineStr">
        <is>
          <t>Tax / set-aside</t>
        </is>
      </c>
      <c r="P5" s="17" t="inlineStr">
        <is>
          <t>Profit after set-aside</t>
        </is>
      </c>
      <c r="Q5" s="17" t="inlineStr">
        <is>
          <t>Owner pay vs target</t>
        </is>
      </c>
    </row>
    <row r="6" ht="20" customHeight="1">
      <c r="A6" s="18" t="inlineStr">
        <is>
          <t>January</t>
        </is>
      </c>
      <c r="B6" s="10" t="n">
        <v>6200</v>
      </c>
      <c r="C6" s="10" t="n">
        <v>180</v>
      </c>
      <c r="D6" s="10" t="n">
        <v>0</v>
      </c>
      <c r="E6" s="19">
        <f>SUM(B6:D6)</f>
        <v/>
      </c>
      <c r="F6" s="10" t="n">
        <v>189</v>
      </c>
      <c r="G6" s="10" t="n">
        <v>0</v>
      </c>
      <c r="H6" s="10" t="n">
        <v>400</v>
      </c>
      <c r="I6" s="10" t="n">
        <v>120</v>
      </c>
      <c r="J6" s="10" t="n">
        <v>250</v>
      </c>
      <c r="K6" s="10" t="n">
        <v>475</v>
      </c>
      <c r="L6" s="10" t="n">
        <v>85</v>
      </c>
      <c r="M6" s="19">
        <f>SUM(F6:L6)</f>
        <v/>
      </c>
      <c r="N6" s="19">
        <f>E6-M6</f>
        <v/>
      </c>
      <c r="O6" s="19">
        <f>IF(N6&gt;0,ROUND(N6*Setup!$B$6,2),0)</f>
        <v/>
      </c>
      <c r="P6" s="19">
        <f>N6-O6</f>
        <v/>
      </c>
      <c r="Q6" s="19">
        <f>IF(Setup!$B$8="","",P6-Setup!$B$8)</f>
        <v/>
      </c>
    </row>
    <row r="7" ht="20" customHeight="1">
      <c r="A7" s="18" t="inlineStr">
        <is>
          <t>February</t>
        </is>
      </c>
      <c r="B7" s="10" t="n">
        <v>4800</v>
      </c>
      <c r="C7" s="10" t="n">
        <v>240</v>
      </c>
      <c r="D7" s="10" t="n">
        <v>0</v>
      </c>
      <c r="E7" s="19">
        <f>SUM(B7:D7)</f>
        <v/>
      </c>
      <c r="F7" s="10" t="n">
        <v>189</v>
      </c>
      <c r="G7" s="10" t="n">
        <v>0</v>
      </c>
      <c r="H7" s="10" t="n">
        <v>0</v>
      </c>
      <c r="I7" s="10" t="n">
        <v>80</v>
      </c>
      <c r="J7" s="10" t="n">
        <v>250</v>
      </c>
      <c r="K7" s="10" t="n">
        <v>475</v>
      </c>
      <c r="L7" s="10" t="n">
        <v>40</v>
      </c>
      <c r="M7" s="19">
        <f>SUM(F7:L7)</f>
        <v/>
      </c>
      <c r="N7" s="19">
        <f>E7-M7</f>
        <v/>
      </c>
      <c r="O7" s="19">
        <f>IF(N7&gt;0,ROUND(N7*Setup!$B$6,2),0)</f>
        <v/>
      </c>
      <c r="P7" s="19">
        <f>N7-O7</f>
        <v/>
      </c>
      <c r="Q7" s="19">
        <f>IF(Setup!$B$8="","",P7-Setup!$B$8)</f>
        <v/>
      </c>
    </row>
    <row r="8" ht="20" customHeight="1">
      <c r="A8" s="18" t="inlineStr">
        <is>
          <t>March</t>
        </is>
      </c>
      <c r="B8" s="10" t="n">
        <v>9100</v>
      </c>
      <c r="C8" s="10" t="n">
        <v>310</v>
      </c>
      <c r="D8" s="10" t="n">
        <v>500</v>
      </c>
      <c r="E8" s="19">
        <f>SUM(B8:D8)</f>
        <v/>
      </c>
      <c r="F8" s="10" t="n">
        <v>229</v>
      </c>
      <c r="G8" s="10" t="n">
        <v>800</v>
      </c>
      <c r="H8" s="10" t="n">
        <v>600</v>
      </c>
      <c r="I8" s="10" t="n">
        <v>200</v>
      </c>
      <c r="J8" s="10" t="n">
        <v>250</v>
      </c>
      <c r="K8" s="10" t="n">
        <v>475</v>
      </c>
      <c r="L8" s="10" t="n">
        <v>150</v>
      </c>
      <c r="M8" s="19">
        <f>SUM(F8:L8)</f>
        <v/>
      </c>
      <c r="N8" s="19">
        <f>E8-M8</f>
        <v/>
      </c>
      <c r="O8" s="19">
        <f>IF(N8&gt;0,ROUND(N8*Setup!$B$6,2),0)</f>
        <v/>
      </c>
      <c r="P8" s="19">
        <f>N8-O8</f>
        <v/>
      </c>
      <c r="Q8" s="19">
        <f>IF(Setup!$B$8="","",P8-Setup!$B$8)</f>
        <v/>
      </c>
    </row>
    <row r="9" ht="20" customHeight="1">
      <c r="A9" s="18" t="inlineStr">
        <is>
          <t>April</t>
        </is>
      </c>
      <c r="B9" s="10" t="n">
        <v>5400</v>
      </c>
      <c r="C9" s="10" t="n">
        <v>190</v>
      </c>
      <c r="D9" s="10" t="n">
        <v>0</v>
      </c>
      <c r="E9" s="19">
        <f>SUM(B9:D9)</f>
        <v/>
      </c>
      <c r="F9" s="10" t="n">
        <v>189</v>
      </c>
      <c r="G9" s="10" t="n">
        <v>0</v>
      </c>
      <c r="H9" s="10" t="n">
        <v>0</v>
      </c>
      <c r="I9" s="10" t="n">
        <v>90</v>
      </c>
      <c r="J9" s="10" t="n">
        <v>250</v>
      </c>
      <c r="K9" s="10" t="n">
        <v>475</v>
      </c>
      <c r="L9" s="10" t="n">
        <v>60</v>
      </c>
      <c r="M9" s="19">
        <f>SUM(F9:L9)</f>
        <v/>
      </c>
      <c r="N9" s="19">
        <f>E9-M9</f>
        <v/>
      </c>
      <c r="O9" s="19">
        <f>IF(N9&gt;0,ROUND(N9*Setup!$B$6,2),0)</f>
        <v/>
      </c>
      <c r="P9" s="19">
        <f>N9-O9</f>
        <v/>
      </c>
      <c r="Q9" s="19">
        <f>IF(Setup!$B$8="","",P9-Setup!$B$8)</f>
        <v/>
      </c>
    </row>
    <row r="10" ht="20" customHeight="1">
      <c r="A10" s="18" t="inlineStr">
        <is>
          <t>May</t>
        </is>
      </c>
      <c r="B10" s="10" t="n">
        <v>7200</v>
      </c>
      <c r="C10" s="10" t="n">
        <v>420</v>
      </c>
      <c r="D10" s="10" t="n">
        <v>0</v>
      </c>
      <c r="E10" s="19">
        <f>SUM(B10:D10)</f>
        <v/>
      </c>
      <c r="F10" s="10" t="n">
        <v>189</v>
      </c>
      <c r="G10" s="10" t="n">
        <v>0</v>
      </c>
      <c r="H10" s="10" t="n">
        <v>350</v>
      </c>
      <c r="I10" s="10" t="n">
        <v>150</v>
      </c>
      <c r="J10" s="10" t="n">
        <v>250</v>
      </c>
      <c r="K10" s="10" t="n">
        <v>475</v>
      </c>
      <c r="L10" s="10" t="n">
        <v>95</v>
      </c>
      <c r="M10" s="19">
        <f>SUM(F10:L10)</f>
        <v/>
      </c>
      <c r="N10" s="19">
        <f>E10-M10</f>
        <v/>
      </c>
      <c r="O10" s="19">
        <f>IF(N10&gt;0,ROUND(N10*Setup!$B$6,2),0)</f>
        <v/>
      </c>
      <c r="P10" s="19">
        <f>N10-O10</f>
        <v/>
      </c>
      <c r="Q10" s="19">
        <f>IF(Setup!$B$8="","",P10-Setup!$B$8)</f>
        <v/>
      </c>
    </row>
    <row r="11" ht="20" customHeight="1">
      <c r="A11" s="18" t="inlineStr">
        <is>
          <t>June</t>
        </is>
      </c>
      <c r="B11" s="10" t="n">
        <v>3100</v>
      </c>
      <c r="C11" s="10" t="n">
        <v>160</v>
      </c>
      <c r="D11" s="10" t="n">
        <v>0</v>
      </c>
      <c r="E11" s="19">
        <f>SUM(B11:D11)</f>
        <v/>
      </c>
      <c r="F11" s="10" t="n">
        <v>189</v>
      </c>
      <c r="G11" s="10" t="n">
        <v>0</v>
      </c>
      <c r="H11" s="10" t="n">
        <v>0</v>
      </c>
      <c r="I11" s="10" t="n">
        <v>40</v>
      </c>
      <c r="J11" s="10" t="n">
        <v>250</v>
      </c>
      <c r="K11" s="10" t="n">
        <v>475</v>
      </c>
      <c r="L11" s="10" t="n">
        <v>30</v>
      </c>
      <c r="M11" s="19">
        <f>SUM(F11:L11)</f>
        <v/>
      </c>
      <c r="N11" s="19">
        <f>E11-M11</f>
        <v/>
      </c>
      <c r="O11" s="19">
        <f>IF(N11&gt;0,ROUND(N11*Setup!$B$6,2),0)</f>
        <v/>
      </c>
      <c r="P11" s="19">
        <f>N11-O11</f>
        <v/>
      </c>
      <c r="Q11" s="19">
        <f>IF(Setup!$B$8="","",P11-Setup!$B$8)</f>
        <v/>
      </c>
    </row>
    <row r="12" ht="20" customHeight="1">
      <c r="A12" s="18" t="inlineStr">
        <is>
          <t>July</t>
        </is>
      </c>
      <c r="B12" s="10" t="n">
        <v>6800</v>
      </c>
      <c r="C12" s="10" t="n">
        <v>280</v>
      </c>
      <c r="D12" s="10" t="n">
        <v>0</v>
      </c>
      <c r="E12" s="19">
        <f>SUM(B12:D12)</f>
        <v/>
      </c>
      <c r="F12" s="10" t="n">
        <v>209</v>
      </c>
      <c r="G12" s="10" t="n">
        <v>500</v>
      </c>
      <c r="H12" s="10" t="n">
        <v>0</v>
      </c>
      <c r="I12" s="10" t="n">
        <v>110</v>
      </c>
      <c r="J12" s="10" t="n">
        <v>250</v>
      </c>
      <c r="K12" s="10" t="n">
        <v>475</v>
      </c>
      <c r="L12" s="10" t="n">
        <v>70</v>
      </c>
      <c r="M12" s="19">
        <f>SUM(F12:L12)</f>
        <v/>
      </c>
      <c r="N12" s="19">
        <f>E12-M12</f>
        <v/>
      </c>
      <c r="O12" s="19">
        <f>IF(N12&gt;0,ROUND(N12*Setup!$B$6,2),0)</f>
        <v/>
      </c>
      <c r="P12" s="19">
        <f>N12-O12</f>
        <v/>
      </c>
      <c r="Q12" s="19">
        <f>IF(Setup!$B$8="","",P12-Setup!$B$8)</f>
        <v/>
      </c>
    </row>
    <row r="13" ht="20" customHeight="1">
      <c r="A13" s="18" t="inlineStr">
        <is>
          <t>August</t>
        </is>
      </c>
      <c r="B13" s="10" t="n">
        <v>7500</v>
      </c>
      <c r="C13" s="10" t="n">
        <v>350</v>
      </c>
      <c r="D13" s="10" t="n">
        <v>200</v>
      </c>
      <c r="E13" s="19">
        <f>SUM(B13:D13)</f>
        <v/>
      </c>
      <c r="F13" s="10" t="n">
        <v>189</v>
      </c>
      <c r="G13" s="10" t="n">
        <v>0</v>
      </c>
      <c r="H13" s="10" t="n">
        <v>450</v>
      </c>
      <c r="I13" s="10" t="n">
        <v>180</v>
      </c>
      <c r="J13" s="10" t="n">
        <v>250</v>
      </c>
      <c r="K13" s="10" t="n">
        <v>475</v>
      </c>
      <c r="L13" s="10" t="n">
        <v>110</v>
      </c>
      <c r="M13" s="19">
        <f>SUM(F13:L13)</f>
        <v/>
      </c>
      <c r="N13" s="19">
        <f>E13-M13</f>
        <v/>
      </c>
      <c r="O13" s="19">
        <f>IF(N13&gt;0,ROUND(N13*Setup!$B$6,2),0)</f>
        <v/>
      </c>
      <c r="P13" s="19">
        <f>N13-O13</f>
        <v/>
      </c>
      <c r="Q13" s="19">
        <f>IF(Setup!$B$8="","",P13-Setup!$B$8)</f>
        <v/>
      </c>
    </row>
    <row r="14" ht="20" customHeight="1">
      <c r="A14" s="18" t="inlineStr">
        <is>
          <t>September</t>
        </is>
      </c>
      <c r="B14" s="10" t="n">
        <v>5900</v>
      </c>
      <c r="C14" s="10" t="n">
        <v>210</v>
      </c>
      <c r="D14" s="10" t="n">
        <v>0</v>
      </c>
      <c r="E14" s="19">
        <f>SUM(B14:D14)</f>
        <v/>
      </c>
      <c r="F14" s="10" t="n">
        <v>189</v>
      </c>
      <c r="G14" s="10" t="n">
        <v>0</v>
      </c>
      <c r="H14" s="10" t="n">
        <v>0</v>
      </c>
      <c r="I14" s="10" t="n">
        <v>95</v>
      </c>
      <c r="J14" s="10" t="n">
        <v>250</v>
      </c>
      <c r="K14" s="10" t="n">
        <v>475</v>
      </c>
      <c r="L14" s="10" t="n">
        <v>55</v>
      </c>
      <c r="M14" s="19">
        <f>SUM(F14:L14)</f>
        <v/>
      </c>
      <c r="N14" s="19">
        <f>E14-M14</f>
        <v/>
      </c>
      <c r="O14" s="19">
        <f>IF(N14&gt;0,ROUND(N14*Setup!$B$6,2),0)</f>
        <v/>
      </c>
      <c r="P14" s="19">
        <f>N14-O14</f>
        <v/>
      </c>
      <c r="Q14" s="19">
        <f>IF(Setup!$B$8="","",P14-Setup!$B$8)</f>
        <v/>
      </c>
    </row>
    <row r="15" ht="20" customHeight="1">
      <c r="A15" s="18" t="inlineStr">
        <is>
          <t>October</t>
        </is>
      </c>
      <c r="B15" s="10" t="n">
        <v>8200</v>
      </c>
      <c r="C15" s="10" t="n">
        <v>390</v>
      </c>
      <c r="D15" s="10" t="n">
        <v>0</v>
      </c>
      <c r="E15" s="19">
        <f>SUM(B15:D15)</f>
        <v/>
      </c>
      <c r="F15" s="10" t="n">
        <v>249</v>
      </c>
      <c r="G15" s="10" t="n">
        <v>1200</v>
      </c>
      <c r="H15" s="10" t="n">
        <v>300</v>
      </c>
      <c r="I15" s="10" t="n">
        <v>220</v>
      </c>
      <c r="J15" s="10" t="n">
        <v>250</v>
      </c>
      <c r="K15" s="10" t="n">
        <v>475</v>
      </c>
      <c r="L15" s="10" t="n">
        <v>140</v>
      </c>
      <c r="M15" s="19">
        <f>SUM(F15:L15)</f>
        <v/>
      </c>
      <c r="N15" s="19">
        <f>E15-M15</f>
        <v/>
      </c>
      <c r="O15" s="19">
        <f>IF(N15&gt;0,ROUND(N15*Setup!$B$6,2),0)</f>
        <v/>
      </c>
      <c r="P15" s="19">
        <f>N15-O15</f>
        <v/>
      </c>
      <c r="Q15" s="19">
        <f>IF(Setup!$B$8="","",P15-Setup!$B$8)</f>
        <v/>
      </c>
    </row>
    <row r="16" ht="20" customHeight="1">
      <c r="A16" s="18" t="inlineStr">
        <is>
          <t>November</t>
        </is>
      </c>
      <c r="B16" s="10" t="n">
        <v>6400</v>
      </c>
      <c r="C16" s="10" t="n">
        <v>510</v>
      </c>
      <c r="D16" s="10" t="n">
        <v>0</v>
      </c>
      <c r="E16" s="19">
        <f>SUM(B16:D16)</f>
        <v/>
      </c>
      <c r="F16" s="10" t="n">
        <v>189</v>
      </c>
      <c r="G16" s="10" t="n">
        <v>0</v>
      </c>
      <c r="H16" s="10" t="n">
        <v>0</v>
      </c>
      <c r="I16" s="10" t="n">
        <v>160</v>
      </c>
      <c r="J16" s="10" t="n">
        <v>250</v>
      </c>
      <c r="K16" s="10" t="n">
        <v>475</v>
      </c>
      <c r="L16" s="10" t="n">
        <v>80</v>
      </c>
      <c r="M16" s="19">
        <f>SUM(F16:L16)</f>
        <v/>
      </c>
      <c r="N16" s="19">
        <f>E16-M16</f>
        <v/>
      </c>
      <c r="O16" s="19">
        <f>IF(N16&gt;0,ROUND(N16*Setup!$B$6,2),0)</f>
        <v/>
      </c>
      <c r="P16" s="19">
        <f>N16-O16</f>
        <v/>
      </c>
      <c r="Q16" s="19">
        <f>IF(Setup!$B$8="","",P16-Setup!$B$8)</f>
        <v/>
      </c>
    </row>
    <row r="17" ht="20" customHeight="1">
      <c r="A17" s="18" t="inlineStr">
        <is>
          <t>December</t>
        </is>
      </c>
      <c r="B17" s="10" t="n">
        <v>4200</v>
      </c>
      <c r="C17" s="10" t="n">
        <v>890</v>
      </c>
      <c r="D17" s="10" t="n">
        <v>150</v>
      </c>
      <c r="E17" s="19">
        <f>SUM(B17:D17)</f>
        <v/>
      </c>
      <c r="F17" s="10" t="n">
        <v>189</v>
      </c>
      <c r="G17" s="10" t="n">
        <v>0</v>
      </c>
      <c r="H17" s="10" t="n">
        <v>0</v>
      </c>
      <c r="I17" s="10" t="n">
        <v>250</v>
      </c>
      <c r="J17" s="10" t="n">
        <v>250</v>
      </c>
      <c r="K17" s="10" t="n">
        <v>475</v>
      </c>
      <c r="L17" s="10" t="n">
        <v>200</v>
      </c>
      <c r="M17" s="19">
        <f>SUM(F17:L17)</f>
        <v/>
      </c>
      <c r="N17" s="19">
        <f>E17-M17</f>
        <v/>
      </c>
      <c r="O17" s="19">
        <f>IF(N17&gt;0,ROUND(N17*Setup!$B$6,2),0)</f>
        <v/>
      </c>
      <c r="P17" s="19">
        <f>N17-O17</f>
        <v/>
      </c>
      <c r="Q17" s="19">
        <f>IF(Setup!$B$8="","",P17-Setup!$B$8)</f>
        <v/>
      </c>
    </row>
    <row r="18" ht="20" customHeight="1">
      <c r="A18" s="20" t="inlineStr">
        <is>
          <t>YEAR TOTAL</t>
        </is>
      </c>
      <c r="B18" s="21">
        <f>SUM(B6:B17)</f>
        <v/>
      </c>
      <c r="C18" s="21">
        <f>SUM(C6:C17)</f>
        <v/>
      </c>
      <c r="D18" s="21">
        <f>SUM(D6:D17)</f>
        <v/>
      </c>
      <c r="E18" s="21">
        <f>SUM(E6:E17)</f>
        <v/>
      </c>
      <c r="F18" s="21">
        <f>SUM(F6:F17)</f>
        <v/>
      </c>
      <c r="G18" s="21">
        <f>SUM(G6:G17)</f>
        <v/>
      </c>
      <c r="H18" s="21">
        <f>SUM(H6:H17)</f>
        <v/>
      </c>
      <c r="I18" s="21">
        <f>SUM(I6:I17)</f>
        <v/>
      </c>
      <c r="J18" s="21">
        <f>SUM(J6:J17)</f>
        <v/>
      </c>
      <c r="K18" s="21">
        <f>SUM(K6:K17)</f>
        <v/>
      </c>
      <c r="L18" s="21">
        <f>SUM(L6:L17)</f>
        <v/>
      </c>
      <c r="M18" s="21">
        <f>SUM(M6:M17)</f>
        <v/>
      </c>
      <c r="N18" s="21">
        <f>SUM(N6:N17)</f>
        <v/>
      </c>
      <c r="O18" s="21">
        <f>SUM(O6:O17)</f>
        <v/>
      </c>
      <c r="P18" s="21">
        <f>SUM(P6:P17)</f>
        <v/>
      </c>
      <c r="Q18" s="21">
        <f>SUM(Q6:Q17)</f>
        <v/>
      </c>
    </row>
    <row r="19" ht="32" customHeight="1">
      <c r="A19" s="6" t="inlineStr">
        <is>
          <t>Owner pay vs target = profit after set-aside minus Setup!B8 (monthly target). Positive means you cleared the target after the set-aside. YEAR TOTAL for that column is the sum of monthly variances (equal to annual profit after set-aside minus 12 × monthly target).</t>
        </is>
      </c>
    </row>
    <row r="20">
      <c r="A20" s="6" t="inlineStr">
        <is>
          <t>Not tax, legal, or accounting advice. Built by an AI agent working for Jeremy Reed.</t>
        </is>
      </c>
    </row>
  </sheetData>
  <autoFilter ref="A5:Q5"/>
  <mergeCells count="7">
    <mergeCell ref="F4:M4"/>
    <mergeCell ref="B4:E4"/>
    <mergeCell ref="A20:Q20"/>
    <mergeCell ref="N4:Q4"/>
    <mergeCell ref="A2:Q2"/>
    <mergeCell ref="A19:Q19"/>
    <mergeCell ref="A1:Q1"/>
  </mergeCells>
  <pageMargins left="0.4" right="0.4" top="0.5" bottom="0.5" header="0.5" footer="0.5"/>
  <pageSetup orientation="landscape" paperSize="3" fitToHeight="1" fitToWidth="1"/>
</worksheet>
</file>

<file path=xl/worksheets/sheet3.xml><?xml version="1.0" encoding="utf-8"?>
<worksheet xmlns="http://schemas.openxmlformats.org/spreadsheetml/2006/main">
  <sheetPr>
    <tabColor rgb="001A2A3A"/>
    <outlinePr summaryBelow="1" summaryRight="1"/>
    <pageSetUpPr fitToPage="1"/>
  </sheetPr>
  <dimension ref="A1:B21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28" customWidth="1" min="2" max="2"/>
  </cols>
  <sheetData>
    <row r="1" ht="24" customHeight="1">
      <c r="A1" s="1" t="inlineStr">
        <is>
          <t>Annual rollup</t>
        </is>
      </c>
    </row>
    <row r="2" ht="28" customHeight="1">
      <c r="A2" s="2" t="inlineStr">
        <is>
          <t>Pulled from Monthly YEAR TOTAL and Setup. EXAMPLE year until you replace the yellow cells.</t>
        </is>
      </c>
      <c r="B2" s="3" t="n"/>
    </row>
    <row r="4">
      <c r="A4" s="4" t="inlineStr">
        <is>
          <t>Business name</t>
        </is>
      </c>
      <c r="B4" s="22">
        <f>Setup!B4</f>
        <v/>
      </c>
    </row>
    <row r="5">
      <c r="A5" s="4" t="inlineStr">
        <is>
          <t>Year</t>
        </is>
      </c>
      <c r="B5" s="23">
        <f>Setup!B5</f>
        <v/>
      </c>
    </row>
    <row r="6">
      <c r="A6" s="4" t="inlineStr">
        <is>
          <t>Tax / set-aside rate</t>
        </is>
      </c>
      <c r="B6" s="24">
        <f>Setup!B6</f>
        <v/>
      </c>
    </row>
    <row r="8">
      <c r="A8" s="4" t="inlineStr">
        <is>
          <t>Total revenue</t>
        </is>
      </c>
      <c r="B8" s="19">
        <f>Monthly!E18</f>
        <v/>
      </c>
    </row>
    <row r="9">
      <c r="A9" s="4" t="inlineStr">
        <is>
          <t>Total expenses</t>
        </is>
      </c>
      <c r="B9" s="19">
        <f>Monthly!M18</f>
        <v/>
      </c>
    </row>
    <row r="10">
      <c r="A10" s="4" t="inlineStr">
        <is>
          <t>Profit before set-aside</t>
        </is>
      </c>
      <c r="B10" s="19">
        <f>Monthly!N18</f>
        <v/>
      </c>
    </row>
    <row r="11">
      <c r="A11" s="4" t="inlineStr">
        <is>
          <t>Effective tax / set-aside $</t>
        </is>
      </c>
      <c r="B11" s="25">
        <f>Monthly!O18</f>
        <v/>
      </c>
    </row>
    <row r="12">
      <c r="A12" s="4" t="inlineStr">
        <is>
          <t>Profit after set-aside</t>
        </is>
      </c>
      <c r="B12" s="25">
        <f>Monthly!P18</f>
        <v/>
      </c>
    </row>
    <row r="14">
      <c r="A14" s="4" t="inlineStr">
        <is>
          <t>Owner pay target (12 × monthly)</t>
        </is>
      </c>
      <c r="B14" s="19">
        <f>IF(Setup!B8="","",Setup!B8*12)</f>
        <v/>
      </c>
    </row>
    <row r="15">
      <c r="A15" s="4" t="inlineStr">
        <is>
          <t>Owner pay vs target (year)</t>
        </is>
      </c>
      <c r="B15" s="19">
        <f>Monthly!Q18</f>
        <v/>
      </c>
    </row>
    <row r="17">
      <c r="A17" s="4" t="inlineStr">
        <is>
          <t>Starting cash</t>
        </is>
      </c>
      <c r="B17" s="19">
        <f>IF(Setup!B10="","",Setup!B10)</f>
        <v/>
      </c>
    </row>
    <row r="18">
      <c r="A18" s="4" t="inlineStr">
        <is>
          <t>Ending cash (estimate)</t>
        </is>
      </c>
      <c r="B18" s="19">
        <f>IF(Setup!B10="","",Setup!B10+Monthly!P18)</f>
        <v/>
      </c>
    </row>
    <row r="20">
      <c r="A20" s="26" t="inlineStr">
        <is>
          <t>Not tax, legal, or accounting advice. Built by an AI agent working for Jeremy Reed.</t>
        </is>
      </c>
    </row>
    <row r="21" ht="32" customHeight="1">
      <c r="A21" s="6" t="inlineStr">
        <is>
          <t>Ending cash is starting cash plus profit after set-aside. It ignores transfers, debt, and timing. Use it as a snapshot, not a books close.</t>
        </is>
      </c>
    </row>
  </sheetData>
  <mergeCells count="4">
    <mergeCell ref="A20:B20"/>
    <mergeCell ref="A21:B21"/>
    <mergeCell ref="A2:B2"/>
    <mergeCell ref="A1:B1"/>
  </mergeCells>
  <pageMargins left="0.75" right="0.75" top="1" bottom="1" header="0.5" footer="0.5"/>
  <pageSetup orientation="portrait" fitToHeight="1" fitToWidth="1"/>
</worksheet>
</file>

<file path=xl/worksheets/sheet4.xml><?xml version="1.0" encoding="utf-8"?>
<worksheet xmlns="http://schemas.openxmlformats.org/spreadsheetml/2006/main">
  <sheetPr>
    <tabColor rgb="005C574E"/>
    <outlinePr summaryBelow="1" summaryRight="1"/>
    <pageSetUpPr fitToPage="1"/>
  </sheetPr>
  <dimension ref="A1:B14"/>
  <sheetViews>
    <sheetView showGridLines="0" workbookViewId="0">
      <selection activeCell="A1" sqref="A1"/>
    </sheetView>
  </sheetViews>
  <sheetFormatPr baseColWidth="8" defaultRowHeight="15"/>
  <cols>
    <col width="120" customWidth="1" min="1" max="1"/>
    <col width="12" customWidth="1" min="2" max="2"/>
  </cols>
  <sheetData>
    <row r="1" ht="24" customHeight="1">
      <c r="A1" s="1" t="inlineStr">
        <is>
          <t>How to use this workbook</t>
        </is>
      </c>
    </row>
    <row r="2">
      <c r="A2" s="6" t="inlineStr">
        <is>
          <t>Five to seven steps. No fluff.</t>
        </is>
      </c>
    </row>
    <row r="4" ht="28" customHeight="1">
      <c r="A4" s="27" t="inlineStr">
        <is>
          <t>1. Open this file in Excel or Google Sheets (File → Import in Sheets). Macros are not used.</t>
        </is>
      </c>
    </row>
    <row r="5" ht="28" customHeight="1">
      <c r="A5" s="27" t="inlineStr">
        <is>
          <t>2. On Setup, set Business name, Year, and Tax / set-aside % (one cell, e.g. 0.30). Optional: owner pay target and starting cash.</t>
        </is>
      </c>
    </row>
    <row r="6" ht="28" customHeight="1">
      <c r="A6" s="27" t="inlineStr">
        <is>
          <t>3. This is a set-aside planner, not a tax filing tool. The % is what you want to park, not a prepared return.</t>
        </is>
      </c>
    </row>
    <row r="7" ht="28" customHeight="1">
      <c r="A7" s="27" t="inlineStr">
        <is>
          <t>4. On Monthly, replace the EXAMPLE yellow cells with this year’s revenue and expenses. Leave a cell blank if it is zero.</t>
        </is>
      </c>
    </row>
    <row r="8" ht="28" customHeight="1">
      <c r="A8" s="27" t="inlineStr">
        <is>
          <t>5. Read each month’s Tax / set-aside and Profit after set-aside. Those columns are formulas — do not type over them.</t>
        </is>
      </c>
    </row>
    <row r="9" ht="28" customHeight="1">
      <c r="A9" s="27" t="inlineStr">
        <is>
          <t>6. Annual pulls the year totals. Change Setup!B6 and every month’s set-aside updates.</t>
        </is>
      </c>
    </row>
    <row r="10" ht="28" customHeight="1">
      <c r="A10" s="27" t="inlineStr">
        <is>
          <t>7. Built by an AI agent working for Jeremy Reed. Not tax, legal, or accounting advice.</t>
        </is>
      </c>
    </row>
    <row r="12">
      <c r="A12" s="6" t="inlineStr">
        <is>
          <t>Yellow = you type. Green-gray = formula (SUM / IF / ROUND only). No VBA, no macros, no spilled arrays.</t>
        </is>
      </c>
    </row>
    <row r="14">
      <c r="A14" s="6" t="inlineStr">
        <is>
          <t>Not tax, legal, or accounting advice. Built by an AI agent working for Jeremy Reed.</t>
        </is>
      </c>
    </row>
  </sheetData>
  <mergeCells count="10">
    <mergeCell ref="A4:B4"/>
    <mergeCell ref="A7:B7"/>
    <mergeCell ref="A10:B10"/>
    <mergeCell ref="A5:B5"/>
    <mergeCell ref="A14:B14"/>
    <mergeCell ref="A1:B1"/>
    <mergeCell ref="A9:B9"/>
    <mergeCell ref="A8:B8"/>
    <mergeCell ref="A6:B6"/>
    <mergeCell ref="A12:B12"/>
  </mergeCells>
  <pageMargins left="0.75" right="0.75" top="1" bottom="1" header="0.5" footer="0.5"/>
  <pageSetup orientation="portrait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AI agent working for Jeremy Reed</dc:creator>
  <dc:title>Solopreneur P&amp;L + Tax Set-Aside (Lite)</dc:title>
  <dc:description>Formula-only monthly P&amp;L and tax set-aside planner. Not tax, legal, or accounting advice. EXAMPLE data included.</dc:description>
  <dcterms:created xsi:type="dcterms:W3CDTF">2026-08-17T00:40:03Z</dcterms:created>
  <dcterms:modified xsi:type="dcterms:W3CDTF">2026-08-17T00:40:03Z</dcterms:modified>
</cp:coreProperties>
</file>